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PG and fitness" sheetId="1" r:id="rId1"/>
  </sheets>
  <definedNames>
    <definedName name="_xlnm.Print_Area" localSheetId="0">'PG and fitness'!$A$1:$I$45</definedName>
  </definedNames>
  <calcPr fullCalcOnLoad="1"/>
</workbook>
</file>

<file path=xl/sharedStrings.xml><?xml version="1.0" encoding="utf-8"?>
<sst xmlns="http://schemas.openxmlformats.org/spreadsheetml/2006/main" count="76" uniqueCount="54">
  <si>
    <t>ტერიტორიაზე ღორღის მოსამზადებელი ფენის მოწყობა (ფრაქციით 0‐40; 8სმ‐იანი საშ. სისქის)                                                                           
Arrangement of the crushed rock preparatory layer  (0-40 fraction; 8cm thikness)</t>
  </si>
  <si>
    <t>ცალი
pcs</t>
  </si>
  <si>
    <t>ტრანსპორტის ხარჯი
Transportation</t>
  </si>
  <si>
    <t>ზედნადები ხარჯები
Overhead expenses</t>
  </si>
  <si>
    <t>გეგმიური დაგროვება
Profit</t>
  </si>
  <si>
    <t>სულ ჯამი
Total</t>
  </si>
  <si>
    <t>გრძივი მეტრი
linear meters</t>
  </si>
  <si>
    <r>
      <t>m</t>
    </r>
    <r>
      <rPr>
        <vertAlign val="superscript"/>
        <sz val="10"/>
        <rFont val="Sylfaen"/>
        <family val="1"/>
      </rPr>
      <t xml:space="preserve">3
</t>
    </r>
    <r>
      <rPr>
        <sz val="10"/>
        <rFont val="Sylfaen"/>
        <family val="1"/>
      </rPr>
      <t>m</t>
    </r>
    <r>
      <rPr>
        <vertAlign val="superscript"/>
        <sz val="10"/>
        <rFont val="Sylfaen"/>
        <family val="1"/>
      </rPr>
      <t>3</t>
    </r>
  </si>
  <si>
    <r>
      <t>m</t>
    </r>
    <r>
      <rPr>
        <vertAlign val="superscript"/>
        <sz val="10"/>
        <rFont val="Sylfaen"/>
        <family val="1"/>
      </rPr>
      <t xml:space="preserve">2
</t>
    </r>
    <r>
      <rPr>
        <sz val="10"/>
        <rFont val="Sylfaen"/>
        <family val="1"/>
      </rPr>
      <t>m</t>
    </r>
    <r>
      <rPr>
        <vertAlign val="superscript"/>
        <sz val="10"/>
        <rFont val="Sylfaen"/>
        <family val="1"/>
      </rPr>
      <t>2</t>
    </r>
  </si>
  <si>
    <t>ჯამი
Total</t>
  </si>
  <si>
    <t>დ.ღ.გ.
VAT</t>
  </si>
  <si>
    <r>
      <t>ტერიტორიაზე ხრეშის ფენის მოწყობა  (ფართობი-80მ</t>
    </r>
    <r>
      <rPr>
        <vertAlign val="superscript"/>
        <sz val="10"/>
        <rFont val="Sylfaen"/>
        <family val="1"/>
      </rPr>
      <t>2</t>
    </r>
    <r>
      <rPr>
        <sz val="10"/>
        <rFont val="Sylfaen"/>
        <family val="1"/>
      </rPr>
      <t>; სისქე -10,0სმ)
 Arrangement of the gravel layer  (Area -80m2; thickness - 10,0cm )</t>
    </r>
  </si>
  <si>
    <t>სულ
Total</t>
  </si>
  <si>
    <r>
      <t xml:space="preserve">სატრიალებელი საქანელა "ბზრიალა" (ზომა: 3.6  მ2; მოცულობა:1-4  ბავშვი; ასაკობრივი ჯგუფი: 3-5 წელი) </t>
    </r>
    <r>
      <rPr>
        <b/>
        <sz val="10"/>
        <rFont val="Sylfaen"/>
        <family val="1"/>
      </rPr>
      <t>EX C-201</t>
    </r>
    <r>
      <rPr>
        <sz val="10"/>
        <rFont val="Sylfaen"/>
        <family val="1"/>
      </rPr>
      <t xml:space="preserve">
Swivel swing "Bzriala" (size: 3.6 m2; capacity: 1-4 children; age group: 3-5 years) </t>
    </r>
    <r>
      <rPr>
        <b/>
        <sz val="10"/>
        <rFont val="Sylfaen"/>
        <family val="1"/>
      </rPr>
      <t>EX C-201</t>
    </r>
  </si>
  <si>
    <r>
      <t xml:space="preserve">საქანელა "აიწონა დაიწონა" (ზომა: 2.0*1.0  მ; მოცულობა: 2  ბავშვი; ასაკობრივი ჯგუფი: 3-5 წელი) </t>
    </r>
    <r>
      <rPr>
        <b/>
        <sz val="10"/>
        <rFont val="Sylfaen"/>
        <family val="1"/>
      </rPr>
      <t xml:space="preserve">EX AW-03
</t>
    </r>
    <r>
      <rPr>
        <sz val="10"/>
        <rFont val="Sylfaen"/>
        <family val="1"/>
      </rPr>
      <t xml:space="preserve">Swing "Weighed Weight" (Size: 2.0 * 1.0 m; Capacity: 2 children; age group: 3-5 years) </t>
    </r>
    <r>
      <rPr>
        <b/>
        <sz val="10"/>
        <rFont val="Sylfaen"/>
        <family val="1"/>
      </rPr>
      <t>EX AW-03</t>
    </r>
  </si>
  <si>
    <t>ბეტონის ბორდიურის (10*20) მოწყობა (შესაბამისი მასალისა და სამუშაოს ღირებულების გათვალისწინებით)                                         
Installation of concrete bordure (10*20; including required materials and labour cost)</t>
  </si>
  <si>
    <t>კაუჩუკის ფილების (აგურისფერი; სისქით 30მმ.) დაგება ბეტონზე ორკომპონენტიანი წებოთი (შესაბამისი მასალისა და სამუშაოს ღირებულების გათვალისწინებით)
Installation of rubber tiles (Brick color; Thikness 30 mm) on the concrete layer with two-component rubber adhesive ( including required materials and labour cost)</t>
  </si>
  <si>
    <r>
      <t xml:space="preserve">საქანელა  (ზომა: 2.2*3.0  მ; მოცულობა: 1- 4  ბავშვი; ასაკობრივი ჯგუფი: 3-7 წელი)  </t>
    </r>
    <r>
      <rPr>
        <b/>
        <sz val="10"/>
        <rFont val="Sylfaen"/>
        <family val="1"/>
      </rPr>
      <t>S-10</t>
    </r>
    <r>
      <rPr>
        <sz val="10"/>
        <rFont val="Sylfaen"/>
        <family val="1"/>
      </rPr>
      <t xml:space="preserve">
Swing  (dimensions: 2.2*3.0 M; Volume:1-4 children; Age group: 3-7) </t>
    </r>
    <r>
      <rPr>
        <b/>
        <sz val="10"/>
        <rFont val="Sylfaen"/>
        <family val="1"/>
      </rPr>
      <t>S-10</t>
    </r>
  </si>
  <si>
    <r>
      <t xml:space="preserve">საბავშო ატრაქციონი (ზომა: 7.0*6.0  მ; მოცულობა:1-6  ბავშვი; ასაკობრივი ჯგუფი: 3-7 წელი) </t>
    </r>
    <r>
      <rPr>
        <b/>
        <sz val="10"/>
        <rFont val="Sylfaen"/>
        <family val="1"/>
      </rPr>
      <t xml:space="preserve">EX AS-09 </t>
    </r>
    <r>
      <rPr>
        <sz val="10"/>
        <rFont val="Sylfaen"/>
        <family val="1"/>
      </rPr>
      <t xml:space="preserve">
Children's Attraction (dimensions: 7.0*6.0</t>
    </r>
    <r>
      <rPr>
        <sz val="10"/>
        <color indexed="10"/>
        <rFont val="Sylfaen"/>
        <family val="1"/>
      </rPr>
      <t xml:space="preserve"> </t>
    </r>
    <r>
      <rPr>
        <sz val="10"/>
        <rFont val="Sylfaen"/>
        <family val="1"/>
      </rPr>
      <t xml:space="preserve">; Volume:1-6 children; Age group 3-7) </t>
    </r>
    <r>
      <rPr>
        <b/>
        <sz val="10"/>
        <rFont val="Sylfaen"/>
        <family val="1"/>
      </rPr>
      <t>EX AS -09</t>
    </r>
  </si>
  <si>
    <t>ჯამი ობიექტზე
Total for the site</t>
  </si>
  <si>
    <t>მოედნის მოწყობა
Araangement of ground</t>
  </si>
  <si>
    <r>
      <rPr>
        <sz val="12"/>
        <color indexed="8"/>
        <rFont val="AcadNusx"/>
        <family val="0"/>
      </rPr>
      <t xml:space="preserve">სამუშაოთა და მასალების ჩამონათვალი
</t>
    </r>
    <r>
      <rPr>
        <sz val="12"/>
        <color indexed="8"/>
        <rFont val="Arial"/>
        <family val="2"/>
      </rPr>
      <t>List of works and materials</t>
    </r>
  </si>
  <si>
    <r>
      <t xml:space="preserve">რაოდენობა
</t>
    </r>
    <r>
      <rPr>
        <sz val="12"/>
        <color indexed="8"/>
        <rFont val="Arial"/>
        <family val="2"/>
      </rPr>
      <t>Quantity</t>
    </r>
  </si>
  <si>
    <r>
      <t>მასალა
MM</t>
    </r>
    <r>
      <rPr>
        <sz val="10"/>
        <color indexed="8"/>
        <rFont val="Arial"/>
        <family val="2"/>
      </rPr>
      <t>Materials</t>
    </r>
  </si>
  <si>
    <r>
      <t xml:space="preserve">ხელფასი
</t>
    </r>
    <r>
      <rPr>
        <sz val="10"/>
        <color indexed="8"/>
        <rFont val="Arial"/>
        <family val="2"/>
      </rPr>
      <t>Salary</t>
    </r>
  </si>
  <si>
    <r>
      <t xml:space="preserve">ჯამი
</t>
    </r>
    <r>
      <rPr>
        <sz val="10"/>
        <color indexed="8"/>
        <rFont val="Arial"/>
        <family val="2"/>
      </rPr>
      <t>Total price</t>
    </r>
  </si>
  <si>
    <r>
      <t xml:space="preserve">ერთ. ფასი
</t>
    </r>
    <r>
      <rPr>
        <sz val="10"/>
        <color indexed="8"/>
        <rFont val="Arial"/>
        <family val="2"/>
      </rPr>
      <t>Price per item</t>
    </r>
  </si>
  <si>
    <t>1</t>
  </si>
  <si>
    <t>5</t>
  </si>
  <si>
    <t xml:space="preserve">                      ხარჯთაღრიცხვა/BoQ</t>
  </si>
  <si>
    <t>ბეტონის ბორდიურის (10*20) მოწყობა (შესაბამისი მასალისა და სამუშაოს ღირებულების გათვალისწინებით)
Installation of concrete bordure (10*20; including required materials and labour cost)</t>
  </si>
  <si>
    <t>ტერიტორიაზე ღორღის მოსამზადებელი ფენის მოწყობა (ფრაქციით 0‐40; 8სმ‐იანი საშ. სისქის)
Arrangement of the crushed rock preparatory layer  (0-40 fraction; 8cm thikness)</t>
  </si>
  <si>
    <t>ბეტონის (m-200) მოჭიმვა 60 მმ‐ს სისქით მთლიან ფართობზე (შესაბამისი მასალისა და სამუშაოს ღირებულების გათვალისწინებით)
Concreting (m-200) of whole territory with 60 mm wide layer  (including required materials and labour cost)</t>
  </si>
  <si>
    <t>კაუჩუკის ფილების (სისქით 30მმ.) დაგება ბეტონზე ორკომპონენტიანი წებოთი (შესაბამისი მასალისა და სამუშაოს ღირებულების გათვალისწინებით) Installation of rubber tiles (Thikness 30 mm) on the concrete layer with two-component rubber adhesive (including required materials and labour cost)</t>
  </si>
  <si>
    <t>კაუჩუკის ფილები (სისქე-30 მმ)
Rubber tiles (Thikness-30 mm)</t>
  </si>
  <si>
    <r>
      <t>m</t>
    </r>
    <r>
      <rPr>
        <vertAlign val="superscript"/>
        <sz val="10"/>
        <rFont val="Sylfaen"/>
        <family val="1"/>
      </rPr>
      <t xml:space="preserve">2
</t>
    </r>
    <r>
      <rPr>
        <sz val="10"/>
        <rFont val="Sylfaen"/>
        <family val="1"/>
      </rPr>
      <t>m</t>
    </r>
    <r>
      <rPr>
        <vertAlign val="superscript"/>
        <sz val="10"/>
        <rFont val="Sylfaen"/>
        <family val="1"/>
      </rPr>
      <t>2</t>
    </r>
  </si>
  <si>
    <t>ორკომპონენტიანი კაუჩუკის წებო
Two-component rubber adhesive</t>
  </si>
  <si>
    <t>კგ
kg</t>
  </si>
  <si>
    <t>ტერიტორიის დასუფთავება და ნაგვის გატანა 
Cleaning the area and removal of garbage</t>
  </si>
  <si>
    <t xml:space="preserve">ტრენაჟორი-  „ელიფტური“ </t>
  </si>
  <si>
    <t xml:space="preserve">ტრენაჟორი - „სხეულის ამზიდი“ </t>
  </si>
  <si>
    <t>ტრენაჟორი -"აზიდვა ფეხებით“</t>
  </si>
  <si>
    <t>ტრენაჟორი  „მიზიდვა მკერდისაკენ“</t>
  </si>
  <si>
    <t>ტრენაჟორი - „ნაბიჯისებრი“</t>
  </si>
  <si>
    <r>
      <t xml:space="preserve">საჩრდილობელი ფანჩატურის  ტრენაჟორებისთვის ესკიზის მიხედვით მიწოდება-მონტაჟი(შესაბამისი მასალებისა და სამუშაოების ღირებულების
გათვალისწინებით) 
</t>
    </r>
    <r>
      <rPr>
        <sz val="10"/>
        <color indexed="8"/>
        <rFont val="Arial"/>
        <family val="2"/>
      </rPr>
      <t>Delivery and installation of shade Arbor for the fitness exercisers according to sketch (including relevant materials and work costs)</t>
    </r>
  </si>
  <si>
    <t xml:space="preserve"> ტრენაჟორების მონტაჟი
Instalation of fitness Exercisers                                                                                                                                 </t>
  </si>
  <si>
    <t>ფიტნეს მოედნის მოწყობა
Araangement of ground</t>
  </si>
  <si>
    <t>ჯამი 2 ობიექტზე
Total for 2 sites</t>
  </si>
  <si>
    <t>ტრენაჟორი- „ქანქარა წელის კორექციისთვის"</t>
  </si>
  <si>
    <t>ატრაქციონების მონტაჟი    
Installation of children's attractions</t>
  </si>
  <si>
    <t>ქ. სამტრედიაში რესპუბლიკის ქუჩა #86-ში მდებარე დევნილთა დასახლების ეზოში
ბავშვთა სათამაშო მოედნის და ფიტნეს მოედნის მოწყობა.</t>
  </si>
  <si>
    <t>Arrangement of children's playground and fitness exercisers  in the yard of the IDP settlement located on # 86 Respublika str. in Samtredia Municipality</t>
  </si>
  <si>
    <r>
      <t xml:space="preserve">ganz. erTeuli
</t>
    </r>
    <r>
      <rPr>
        <sz val="12"/>
        <color indexed="8"/>
        <rFont val="Arial"/>
        <family val="2"/>
      </rPr>
      <t>Uunit meas.</t>
    </r>
  </si>
  <si>
    <t>ბეტონის (B-15) მოჭიმვა 60 მმ‐ს სისქით მთლიან ფართობზე (შესაბამისი მასალისა და სამუშაოს ღირებულების გათვალისწინებით)/ Concreting (B-15) of whole territory with 60 mm wide layer  ( including required materials and labour cost)</t>
  </si>
</sst>
</file>

<file path=xl/styles.xml><?xml version="1.0" encoding="utf-8"?>
<styleSheet xmlns="http://schemas.openxmlformats.org/spreadsheetml/2006/main">
  <numFmts count="3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[$GEL]\ #,##0.00"/>
    <numFmt numFmtId="181" formatCode="0.0"/>
    <numFmt numFmtId="182" formatCode="#,##0.00\ [$GEL]"/>
    <numFmt numFmtId="183" formatCode="_-* #,##0.00\ [$Lari-437]_-;\-* #,##0.00\ [$Lari-437]_-;_-* &quot;-&quot;?\ [$Lari-437]_-;_-@_-"/>
    <numFmt numFmtId="184" formatCode="0.0000"/>
    <numFmt numFmtId="185" formatCode="0.000"/>
    <numFmt numFmtId="186" formatCode="0.0000000"/>
    <numFmt numFmtId="187" formatCode="0.000000"/>
    <numFmt numFmtId="188" formatCode="0.00000"/>
    <numFmt numFmtId="189" formatCode="[$€-1809]#,##0.00"/>
    <numFmt numFmtId="190" formatCode="#,##0.00\ [$Lari-437]"/>
    <numFmt numFmtId="191" formatCode="_-* #,##0.00\ [$Lari-437]_-;\-* #,##0.00\ [$Lari-437]_-;_-* &quot;-&quot;\ [$Lari-437]_-;_-@_-"/>
    <numFmt numFmtId="192" formatCode="&quot;$&quot;#,##0.00"/>
    <numFmt numFmtId="193" formatCode="[$EUR]\ #,##0.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vertAlign val="superscript"/>
      <sz val="10"/>
      <name val="Sylfaen"/>
      <family val="1"/>
    </font>
    <font>
      <sz val="10"/>
      <color indexed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4"/>
      <color indexed="8"/>
      <name val="Sylfaen"/>
      <family val="1"/>
    </font>
    <font>
      <b/>
      <sz val="10"/>
      <color indexed="8"/>
      <name val="Arial"/>
      <family val="2"/>
    </font>
    <font>
      <sz val="10"/>
      <color indexed="8"/>
      <name val="AcadNusx"/>
      <family val="0"/>
    </font>
    <font>
      <sz val="12"/>
      <color indexed="8"/>
      <name val="Calibri"/>
      <family val="2"/>
    </font>
    <font>
      <b/>
      <sz val="20"/>
      <color indexed="8"/>
      <name val="Sylfaen"/>
      <family val="1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4"/>
      <color theme="1"/>
      <name val="Sylfaen"/>
      <family val="1"/>
    </font>
    <font>
      <b/>
      <sz val="10"/>
      <color theme="1"/>
      <name val="Arial"/>
      <family val="2"/>
    </font>
    <font>
      <sz val="10"/>
      <color theme="1"/>
      <name val="AcadNusx"/>
      <family val="0"/>
    </font>
    <font>
      <sz val="12"/>
      <color theme="1"/>
      <name val="Calibri"/>
      <family val="2"/>
    </font>
    <font>
      <b/>
      <sz val="20"/>
      <color rgb="FFFF0000"/>
      <name val="Calibri"/>
      <family val="2"/>
    </font>
    <font>
      <sz val="12"/>
      <color theme="1"/>
      <name val="AcadNusx"/>
      <family val="0"/>
    </font>
    <font>
      <b/>
      <sz val="20"/>
      <color theme="1"/>
      <name val="Sylfaen"/>
      <family val="1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80" fontId="6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9" fontId="65" fillId="0" borderId="10" xfId="0" applyNumberFormat="1" applyFont="1" applyBorder="1" applyAlignment="1">
      <alignment horizontal="center" vertical="center"/>
    </xf>
    <xf numFmtId="180" fontId="64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/>
    </xf>
    <xf numFmtId="180" fontId="64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vertical="center"/>
    </xf>
    <xf numFmtId="4" fontId="6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0" fontId="6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68" fillId="35" borderId="10" xfId="55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1" fontId="15" fillId="0" borderId="10" xfId="0" applyNumberFormat="1" applyFont="1" applyBorder="1" applyAlignment="1" quotePrefix="1">
      <alignment horizontal="center" vertical="top" wrapText="1"/>
    </xf>
    <xf numFmtId="0" fontId="16" fillId="0" borderId="0" xfId="0" applyFont="1" applyAlignment="1">
      <alignment vertical="top" wrapText="1"/>
    </xf>
    <xf numFmtId="0" fontId="0" fillId="0" borderId="13" xfId="0" applyFont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181" fontId="62" fillId="0" borderId="10" xfId="0" applyNumberFormat="1" applyFont="1" applyFill="1" applyBorder="1" applyAlignment="1">
      <alignment horizontal="center" vertical="center"/>
    </xf>
    <xf numFmtId="181" fontId="65" fillId="0" borderId="10" xfId="0" applyNumberFormat="1" applyFont="1" applyBorder="1" applyAlignment="1">
      <alignment horizontal="center" vertical="center"/>
    </xf>
    <xf numFmtId="181" fontId="6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wrapText="1"/>
    </xf>
    <xf numFmtId="2" fontId="65" fillId="0" borderId="10" xfId="0" applyNumberFormat="1" applyFont="1" applyBorder="1" applyAlignment="1">
      <alignment horizontal="center" vertical="center"/>
    </xf>
    <xf numFmtId="182" fontId="65" fillId="0" borderId="10" xfId="0" applyNumberFormat="1" applyFont="1" applyBorder="1" applyAlignment="1">
      <alignment horizontal="center" vertical="center" wrapText="1"/>
    </xf>
    <xf numFmtId="182" fontId="65" fillId="0" borderId="10" xfId="0" applyNumberFormat="1" applyFont="1" applyBorder="1" applyAlignment="1">
      <alignment horizontal="center" vertical="center"/>
    </xf>
    <xf numFmtId="182" fontId="65" fillId="34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81" fontId="62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1" fontId="69" fillId="0" borderId="10" xfId="0" applyNumberFormat="1" applyFont="1" applyBorder="1" applyAlignment="1">
      <alignment horizontal="center" vertical="center"/>
    </xf>
    <xf numFmtId="182" fontId="69" fillId="0" borderId="10" xfId="0" applyNumberFormat="1" applyFont="1" applyBorder="1" applyAlignment="1">
      <alignment horizontal="center" vertical="center" wrapText="1"/>
    </xf>
    <xf numFmtId="182" fontId="69" fillId="0" borderId="10" xfId="0" applyNumberFormat="1" applyFont="1" applyBorder="1" applyAlignment="1">
      <alignment horizontal="center" vertical="center"/>
    </xf>
    <xf numFmtId="182" fontId="69" fillId="0" borderId="14" xfId="0" applyNumberFormat="1" applyFont="1" applyBorder="1" applyAlignment="1">
      <alignment vertical="center"/>
    </xf>
    <xf numFmtId="193" fontId="59" fillId="0" borderId="0" xfId="0" applyNumberFormat="1" applyFont="1" applyAlignment="1">
      <alignment horizontal="center" vertical="center"/>
    </xf>
    <xf numFmtId="0" fontId="68" fillId="35" borderId="10" xfId="55" applyFont="1" applyFill="1" applyBorder="1" applyAlignment="1">
      <alignment horizontal="center" vertical="center" wrapText="1"/>
      <protection/>
    </xf>
    <xf numFmtId="0" fontId="68" fillId="35" borderId="10" xfId="55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35" borderId="12" xfId="55" applyFont="1" applyFill="1" applyBorder="1" applyAlignment="1">
      <alignment horizontal="center" vertical="center" wrapText="1"/>
      <protection/>
    </xf>
    <xf numFmtId="0" fontId="71" fillId="35" borderId="11" xfId="55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68" fillId="35" borderId="12" xfId="55" applyFont="1" applyFill="1" applyBorder="1" applyAlignment="1">
      <alignment horizontal="center" vertical="center" wrapText="1"/>
      <protection/>
    </xf>
    <xf numFmtId="0" fontId="68" fillId="35" borderId="11" xfId="55" applyFont="1" applyFill="1" applyBorder="1" applyAlignment="1">
      <alignment horizontal="center" vertical="center" wrapText="1"/>
      <protection/>
    </xf>
    <xf numFmtId="0" fontId="68" fillId="35" borderId="17" xfId="55" applyFont="1" applyFill="1" applyBorder="1" applyAlignment="1">
      <alignment horizontal="center" vertical="center"/>
      <protection/>
    </xf>
    <xf numFmtId="0" fontId="68" fillId="35" borderId="1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="70" zoomScaleNormal="73" zoomScaleSheetLayoutView="70" zoomScalePageLayoutView="0" workbookViewId="0" topLeftCell="A1">
      <selection activeCell="F38" sqref="F38:F39"/>
    </sheetView>
  </sheetViews>
  <sheetFormatPr defaultColWidth="9.140625" defaultRowHeight="15"/>
  <cols>
    <col min="1" max="1" width="5.57421875" style="6" customWidth="1"/>
    <col min="2" max="2" width="113.00390625" style="0" customWidth="1"/>
    <col min="3" max="3" width="17.140625" style="0" bestFit="1" customWidth="1"/>
    <col min="4" max="4" width="12.7109375" style="0" bestFit="1" customWidth="1"/>
    <col min="5" max="5" width="17.28125" style="0" customWidth="1"/>
    <col min="6" max="6" width="22.57421875" style="0" customWidth="1"/>
    <col min="7" max="7" width="14.7109375" style="0" customWidth="1"/>
    <col min="8" max="8" width="16.7109375" style="0" customWidth="1"/>
    <col min="9" max="9" width="19.7109375" style="0" customWidth="1"/>
  </cols>
  <sheetData>
    <row r="1" spans="1:9" ht="62.25" customHeight="1">
      <c r="A1" s="2"/>
      <c r="B1" s="79" t="s">
        <v>50</v>
      </c>
      <c r="C1" s="80"/>
      <c r="D1" s="80"/>
      <c r="E1" s="80"/>
      <c r="F1" s="80"/>
      <c r="G1" s="80"/>
      <c r="H1" s="80"/>
      <c r="I1" s="80"/>
    </row>
    <row r="2" spans="1:9" s="39" customFormat="1" ht="58.5" customHeight="1">
      <c r="A2" s="3"/>
      <c r="B2" s="66" t="s">
        <v>51</v>
      </c>
      <c r="C2" s="67"/>
      <c r="D2" s="67"/>
      <c r="E2" s="67"/>
      <c r="F2" s="67"/>
      <c r="G2" s="67"/>
      <c r="H2" s="67"/>
      <c r="I2" s="67"/>
    </row>
    <row r="3" spans="1:9" ht="26.25">
      <c r="A3" s="80" t="s">
        <v>29</v>
      </c>
      <c r="B3" s="80"/>
      <c r="C3" s="80"/>
      <c r="D3" s="80"/>
      <c r="E3" s="80"/>
      <c r="F3" s="80"/>
      <c r="G3" s="80"/>
      <c r="H3" s="80"/>
      <c r="I3" s="80"/>
    </row>
    <row r="4" spans="1:9" ht="34.5" customHeight="1">
      <c r="A4" s="83"/>
      <c r="B4" s="68" t="s">
        <v>21</v>
      </c>
      <c r="C4" s="64" t="s">
        <v>52</v>
      </c>
      <c r="D4" s="64" t="s">
        <v>22</v>
      </c>
      <c r="E4" s="64" t="s">
        <v>23</v>
      </c>
      <c r="F4" s="65"/>
      <c r="G4" s="64" t="s">
        <v>24</v>
      </c>
      <c r="H4" s="64"/>
      <c r="I4" s="81" t="s">
        <v>25</v>
      </c>
    </row>
    <row r="5" spans="1:9" ht="39.75" customHeight="1">
      <c r="A5" s="84"/>
      <c r="B5" s="69"/>
      <c r="C5" s="64"/>
      <c r="D5" s="64"/>
      <c r="E5" s="40" t="s">
        <v>26</v>
      </c>
      <c r="F5" s="40" t="s">
        <v>25</v>
      </c>
      <c r="G5" s="40" t="s">
        <v>26</v>
      </c>
      <c r="H5" s="40" t="s">
        <v>25</v>
      </c>
      <c r="I5" s="82"/>
    </row>
    <row r="6" spans="1:9" s="44" customFormat="1" ht="15">
      <c r="A6" s="41" t="s">
        <v>27</v>
      </c>
      <c r="B6" s="41">
        <v>2</v>
      </c>
      <c r="C6" s="41">
        <v>3</v>
      </c>
      <c r="D6" s="41">
        <v>4</v>
      </c>
      <c r="E6" s="42" t="s">
        <v>28</v>
      </c>
      <c r="F6" s="43">
        <v>6</v>
      </c>
      <c r="G6" s="41">
        <v>7</v>
      </c>
      <c r="H6" s="43">
        <v>8</v>
      </c>
      <c r="I6" s="41">
        <v>9</v>
      </c>
    </row>
    <row r="7" spans="1:9" ht="30">
      <c r="A7" s="35">
        <v>1</v>
      </c>
      <c r="B7" s="36" t="s">
        <v>20</v>
      </c>
      <c r="C7" s="76"/>
      <c r="D7" s="77"/>
      <c r="E7" s="77"/>
      <c r="F7" s="77"/>
      <c r="G7" s="77"/>
      <c r="H7" s="77"/>
      <c r="I7" s="78"/>
    </row>
    <row r="8" spans="1:9" ht="30">
      <c r="A8" s="33">
        <v>1.1</v>
      </c>
      <c r="B8" s="34" t="s">
        <v>15</v>
      </c>
      <c r="C8" s="11" t="s">
        <v>6</v>
      </c>
      <c r="D8" s="20">
        <v>37</v>
      </c>
      <c r="E8" s="53"/>
      <c r="F8" s="53"/>
      <c r="G8" s="53"/>
      <c r="H8" s="53"/>
      <c r="I8" s="12">
        <f>H8+F8</f>
        <v>0</v>
      </c>
    </row>
    <row r="9" spans="1:9" ht="31.5">
      <c r="A9" s="4">
        <v>1.2</v>
      </c>
      <c r="B9" s="7" t="s">
        <v>11</v>
      </c>
      <c r="C9" s="13" t="s">
        <v>7</v>
      </c>
      <c r="D9" s="49">
        <v>8</v>
      </c>
      <c r="E9" s="53"/>
      <c r="F9" s="53"/>
      <c r="G9" s="53"/>
      <c r="H9" s="53"/>
      <c r="I9" s="12">
        <f>H9+F9</f>
        <v>0</v>
      </c>
    </row>
    <row r="10" spans="1:9" ht="31.5">
      <c r="A10" s="4">
        <v>1.3</v>
      </c>
      <c r="B10" s="8" t="s">
        <v>0</v>
      </c>
      <c r="C10" s="14" t="s">
        <v>7</v>
      </c>
      <c r="D10" s="48">
        <v>6.4</v>
      </c>
      <c r="E10" s="53"/>
      <c r="F10" s="53"/>
      <c r="G10" s="53"/>
      <c r="H10" s="53"/>
      <c r="I10" s="15">
        <f>H10+F10</f>
        <v>0</v>
      </c>
    </row>
    <row r="11" spans="1:9" ht="31.5">
      <c r="A11" s="4">
        <v>1.4</v>
      </c>
      <c r="B11" s="8" t="s">
        <v>53</v>
      </c>
      <c r="C11" s="14" t="s">
        <v>7</v>
      </c>
      <c r="D11" s="48">
        <v>4.8</v>
      </c>
      <c r="E11" s="53"/>
      <c r="F11" s="53"/>
      <c r="G11" s="53"/>
      <c r="H11" s="53"/>
      <c r="I11" s="15">
        <f>H11+F11</f>
        <v>0</v>
      </c>
    </row>
    <row r="12" spans="1:9" ht="60">
      <c r="A12" s="46">
        <v>1.5</v>
      </c>
      <c r="B12" s="8" t="s">
        <v>16</v>
      </c>
      <c r="C12" s="31" t="s">
        <v>8</v>
      </c>
      <c r="D12" s="21">
        <v>80</v>
      </c>
      <c r="E12" s="53"/>
      <c r="F12" s="53"/>
      <c r="G12" s="53"/>
      <c r="H12" s="53"/>
      <c r="I12" s="15">
        <f>H12+F12</f>
        <v>0</v>
      </c>
    </row>
    <row r="13" spans="1:9" ht="27" customHeight="1">
      <c r="A13" s="37">
        <v>2</v>
      </c>
      <c r="B13" s="38" t="s">
        <v>49</v>
      </c>
      <c r="C13" s="73"/>
      <c r="D13" s="74"/>
      <c r="E13" s="74"/>
      <c r="F13" s="74"/>
      <c r="G13" s="74"/>
      <c r="H13" s="74"/>
      <c r="I13" s="75"/>
    </row>
    <row r="14" spans="1:9" ht="30">
      <c r="A14" s="4">
        <v>2.1</v>
      </c>
      <c r="B14" s="9" t="s">
        <v>18</v>
      </c>
      <c r="C14" s="13" t="s">
        <v>1</v>
      </c>
      <c r="D14" s="20">
        <v>1</v>
      </c>
      <c r="E14" s="53"/>
      <c r="F14" s="53"/>
      <c r="G14" s="53"/>
      <c r="H14" s="53"/>
      <c r="I14" s="15">
        <f>H14+F14</f>
        <v>0</v>
      </c>
    </row>
    <row r="15" spans="1:9" ht="30">
      <c r="A15" s="47">
        <v>2.2</v>
      </c>
      <c r="B15" s="9" t="s">
        <v>17</v>
      </c>
      <c r="C15" s="13" t="s">
        <v>1</v>
      </c>
      <c r="D15" s="20">
        <v>1</v>
      </c>
      <c r="E15" s="53"/>
      <c r="F15" s="53"/>
      <c r="G15" s="53"/>
      <c r="H15" s="53"/>
      <c r="I15" s="15">
        <f>H15+F15</f>
        <v>0</v>
      </c>
    </row>
    <row r="16" spans="1:9" ht="30.75" customHeight="1">
      <c r="A16" s="46">
        <v>2.3</v>
      </c>
      <c r="B16" s="8" t="s">
        <v>13</v>
      </c>
      <c r="C16" s="11" t="s">
        <v>1</v>
      </c>
      <c r="D16" s="21">
        <v>1</v>
      </c>
      <c r="E16" s="53"/>
      <c r="F16" s="53"/>
      <c r="G16" s="53"/>
      <c r="H16" s="53"/>
      <c r="I16" s="15">
        <f>H16+F16</f>
        <v>0</v>
      </c>
    </row>
    <row r="17" spans="1:9" ht="30" customHeight="1">
      <c r="A17" s="47">
        <v>2.4</v>
      </c>
      <c r="B17" s="8" t="s">
        <v>14</v>
      </c>
      <c r="C17" s="11" t="s">
        <v>1</v>
      </c>
      <c r="D17" s="21">
        <v>1</v>
      </c>
      <c r="E17" s="53"/>
      <c r="F17" s="53"/>
      <c r="G17" s="53"/>
      <c r="H17" s="53"/>
      <c r="I17" s="15">
        <f>H17+F17</f>
        <v>0</v>
      </c>
    </row>
    <row r="18" spans="1:9" ht="30">
      <c r="A18" s="1"/>
      <c r="B18" s="27" t="s">
        <v>12</v>
      </c>
      <c r="C18" s="16"/>
      <c r="D18" s="22"/>
      <c r="E18" s="26"/>
      <c r="F18" s="19">
        <f>SUM(F8:F17)</f>
        <v>0</v>
      </c>
      <c r="G18" s="26"/>
      <c r="H18" s="19">
        <f>SUM(H8:H17)</f>
        <v>0</v>
      </c>
      <c r="I18" s="19">
        <f>SUM(I8:I17)</f>
        <v>0</v>
      </c>
    </row>
    <row r="19" spans="1:9" ht="30">
      <c r="A19" s="4">
        <v>3</v>
      </c>
      <c r="B19" s="50" t="s">
        <v>46</v>
      </c>
      <c r="C19" s="70"/>
      <c r="D19" s="71"/>
      <c r="E19" s="71"/>
      <c r="F19" s="71"/>
      <c r="G19" s="71"/>
      <c r="H19" s="71"/>
      <c r="I19" s="72"/>
    </row>
    <row r="20" spans="1:9" ht="30">
      <c r="A20" s="4">
        <v>1.1</v>
      </c>
      <c r="B20" s="51" t="s">
        <v>30</v>
      </c>
      <c r="C20" s="31" t="s">
        <v>6</v>
      </c>
      <c r="D20" s="52">
        <v>24</v>
      </c>
      <c r="E20" s="53"/>
      <c r="F20" s="54"/>
      <c r="G20" s="55"/>
      <c r="H20" s="54"/>
      <c r="I20" s="54">
        <f aca="true" t="shared" si="0" ref="I20:I26">H20+F20</f>
        <v>0</v>
      </c>
    </row>
    <row r="21" spans="1:9" ht="31.5">
      <c r="A21" s="4">
        <v>1.2</v>
      </c>
      <c r="B21" s="51" t="s">
        <v>31</v>
      </c>
      <c r="C21" s="31" t="s">
        <v>7</v>
      </c>
      <c r="D21" s="52">
        <f>42*0.08</f>
        <v>3.36</v>
      </c>
      <c r="E21" s="53"/>
      <c r="F21" s="54"/>
      <c r="G21" s="55"/>
      <c r="H21" s="54"/>
      <c r="I21" s="54">
        <f t="shared" si="0"/>
        <v>0</v>
      </c>
    </row>
    <row r="22" spans="1:9" ht="45">
      <c r="A22" s="4">
        <v>1.3</v>
      </c>
      <c r="B22" s="51" t="s">
        <v>32</v>
      </c>
      <c r="C22" s="31" t="s">
        <v>7</v>
      </c>
      <c r="D22" s="52">
        <f>42*0.06</f>
        <v>2.52</v>
      </c>
      <c r="E22" s="53"/>
      <c r="F22" s="54"/>
      <c r="G22" s="55"/>
      <c r="H22" s="54"/>
      <c r="I22" s="54">
        <f t="shared" si="0"/>
        <v>0</v>
      </c>
    </row>
    <row r="23" spans="1:9" ht="45">
      <c r="A23" s="4">
        <v>1.4</v>
      </c>
      <c r="B23" s="56" t="s">
        <v>33</v>
      </c>
      <c r="C23" s="31" t="s">
        <v>8</v>
      </c>
      <c r="D23" s="52">
        <v>42</v>
      </c>
      <c r="E23" s="53"/>
      <c r="F23" s="54"/>
      <c r="G23" s="55"/>
      <c r="H23" s="54"/>
      <c r="I23" s="54">
        <f t="shared" si="0"/>
        <v>0</v>
      </c>
    </row>
    <row r="24" spans="1:9" ht="31.5">
      <c r="A24" s="4">
        <v>1.5</v>
      </c>
      <c r="B24" s="51" t="s">
        <v>34</v>
      </c>
      <c r="C24" s="31" t="s">
        <v>35</v>
      </c>
      <c r="D24" s="52">
        <v>42</v>
      </c>
      <c r="E24" s="53"/>
      <c r="F24" s="54"/>
      <c r="G24" s="54"/>
      <c r="H24" s="54"/>
      <c r="I24" s="54">
        <f t="shared" si="0"/>
        <v>0</v>
      </c>
    </row>
    <row r="25" spans="1:9" ht="32.25" customHeight="1">
      <c r="A25" s="4">
        <v>1.6</v>
      </c>
      <c r="B25" s="51" t="s">
        <v>36</v>
      </c>
      <c r="C25" s="31" t="s">
        <v>37</v>
      </c>
      <c r="D25" s="52">
        <v>42</v>
      </c>
      <c r="E25" s="53"/>
      <c r="F25" s="54"/>
      <c r="G25" s="54"/>
      <c r="H25" s="54"/>
      <c r="I25" s="54">
        <f t="shared" si="0"/>
        <v>0</v>
      </c>
    </row>
    <row r="26" spans="1:9" ht="31.5">
      <c r="A26" s="4">
        <v>1.7</v>
      </c>
      <c r="B26" s="51" t="s">
        <v>38</v>
      </c>
      <c r="C26" s="31" t="s">
        <v>7</v>
      </c>
      <c r="D26" s="21">
        <v>1</v>
      </c>
      <c r="E26" s="53"/>
      <c r="F26" s="54"/>
      <c r="G26" s="55"/>
      <c r="H26" s="54"/>
      <c r="I26" s="54">
        <f t="shared" si="0"/>
        <v>0</v>
      </c>
    </row>
    <row r="27" spans="1:9" ht="36.75" customHeight="1">
      <c r="A27" s="4">
        <v>2</v>
      </c>
      <c r="B27" s="50" t="s">
        <v>45</v>
      </c>
      <c r="C27" s="73"/>
      <c r="D27" s="74"/>
      <c r="E27" s="74"/>
      <c r="F27" s="74"/>
      <c r="G27" s="74"/>
      <c r="H27" s="74"/>
      <c r="I27" s="75"/>
    </row>
    <row r="28" spans="1:9" ht="30">
      <c r="A28" s="57">
        <v>2.1</v>
      </c>
      <c r="B28" s="58" t="s">
        <v>39</v>
      </c>
      <c r="C28" s="14" t="s">
        <v>1</v>
      </c>
      <c r="D28" s="21">
        <v>1</v>
      </c>
      <c r="E28" s="54"/>
      <c r="F28" s="54"/>
      <c r="G28" s="54"/>
      <c r="H28" s="54"/>
      <c r="I28" s="54">
        <f aca="true" t="shared" si="1" ref="I28:I34">H28+F28</f>
        <v>0</v>
      </c>
    </row>
    <row r="29" spans="1:9" ht="30">
      <c r="A29" s="57">
        <v>2.2</v>
      </c>
      <c r="B29" s="58" t="s">
        <v>40</v>
      </c>
      <c r="C29" s="14" t="s">
        <v>1</v>
      </c>
      <c r="D29" s="21">
        <v>1</v>
      </c>
      <c r="E29" s="54"/>
      <c r="F29" s="54"/>
      <c r="G29" s="54"/>
      <c r="H29" s="54"/>
      <c r="I29" s="54">
        <f>H29+F29</f>
        <v>0</v>
      </c>
    </row>
    <row r="30" spans="1:9" ht="30">
      <c r="A30" s="57">
        <v>2.3</v>
      </c>
      <c r="B30" s="58" t="s">
        <v>41</v>
      </c>
      <c r="C30" s="14" t="s">
        <v>1</v>
      </c>
      <c r="D30" s="21">
        <v>1</v>
      </c>
      <c r="E30" s="54"/>
      <c r="F30" s="54"/>
      <c r="G30" s="54"/>
      <c r="H30" s="54"/>
      <c r="I30" s="54">
        <f t="shared" si="1"/>
        <v>0</v>
      </c>
    </row>
    <row r="31" spans="1:9" ht="30">
      <c r="A31" s="57">
        <v>2.4</v>
      </c>
      <c r="B31" s="58" t="s">
        <v>42</v>
      </c>
      <c r="C31" s="14" t="s">
        <v>1</v>
      </c>
      <c r="D31" s="21">
        <v>1</v>
      </c>
      <c r="E31" s="54"/>
      <c r="F31" s="54"/>
      <c r="G31" s="54"/>
      <c r="H31" s="54"/>
      <c r="I31" s="54">
        <f t="shared" si="1"/>
        <v>0</v>
      </c>
    </row>
    <row r="32" spans="1:9" ht="30">
      <c r="A32" s="57">
        <v>2.5</v>
      </c>
      <c r="B32" s="58" t="s">
        <v>43</v>
      </c>
      <c r="C32" s="14" t="s">
        <v>1</v>
      </c>
      <c r="D32" s="21">
        <v>1</v>
      </c>
      <c r="E32" s="54"/>
      <c r="F32" s="54"/>
      <c r="G32" s="54"/>
      <c r="H32" s="54"/>
      <c r="I32" s="54">
        <f t="shared" si="1"/>
        <v>0</v>
      </c>
    </row>
    <row r="33" spans="1:9" ht="30">
      <c r="A33" s="57">
        <v>2.6</v>
      </c>
      <c r="B33" s="58" t="s">
        <v>48</v>
      </c>
      <c r="C33" s="14" t="s">
        <v>1</v>
      </c>
      <c r="D33" s="21">
        <v>1</v>
      </c>
      <c r="E33" s="54"/>
      <c r="F33" s="54"/>
      <c r="G33" s="54"/>
      <c r="H33" s="54"/>
      <c r="I33" s="54">
        <f t="shared" si="1"/>
        <v>0</v>
      </c>
    </row>
    <row r="34" spans="1:9" ht="57.75">
      <c r="A34" s="57">
        <v>2.7</v>
      </c>
      <c r="B34" s="8" t="s">
        <v>44</v>
      </c>
      <c r="C34" s="14" t="s">
        <v>1</v>
      </c>
      <c r="D34" s="59">
        <v>1</v>
      </c>
      <c r="E34" s="60"/>
      <c r="F34" s="61"/>
      <c r="G34" s="61"/>
      <c r="H34" s="62"/>
      <c r="I34" s="54">
        <f t="shared" si="1"/>
        <v>0</v>
      </c>
    </row>
    <row r="35" spans="1:9" ht="33.75" customHeight="1">
      <c r="A35" s="5"/>
      <c r="B35" s="10" t="s">
        <v>19</v>
      </c>
      <c r="C35" s="17"/>
      <c r="D35" s="23"/>
      <c r="E35" s="24"/>
      <c r="F35" s="24">
        <f>SUM(F20:F34)</f>
        <v>0</v>
      </c>
      <c r="G35" s="24"/>
      <c r="H35" s="24">
        <f>SUM(H20:H34)</f>
        <v>0</v>
      </c>
      <c r="I35" s="24">
        <f>SUM(I20:I34)</f>
        <v>0</v>
      </c>
    </row>
    <row r="36" spans="1:9" ht="33.75" customHeight="1">
      <c r="A36" s="5"/>
      <c r="B36" s="10" t="s">
        <v>47</v>
      </c>
      <c r="C36" s="17"/>
      <c r="D36" s="23"/>
      <c r="E36" s="24"/>
      <c r="F36" s="24">
        <f>F35+F18</f>
        <v>0</v>
      </c>
      <c r="G36" s="24"/>
      <c r="H36" s="24">
        <f>H35+H18</f>
        <v>0</v>
      </c>
      <c r="I36" s="24">
        <f>I35+I18</f>
        <v>0</v>
      </c>
    </row>
    <row r="37" spans="1:9" ht="30">
      <c r="A37" s="4"/>
      <c r="B37" s="32" t="s">
        <v>2</v>
      </c>
      <c r="C37" s="18">
        <v>0.05</v>
      </c>
      <c r="D37" s="21"/>
      <c r="E37" s="25"/>
      <c r="F37" s="25"/>
      <c r="G37" s="25"/>
      <c r="H37" s="25"/>
      <c r="I37" s="15">
        <f>F36*C37</f>
        <v>0</v>
      </c>
    </row>
    <row r="38" spans="1:9" ht="30">
      <c r="A38" s="5"/>
      <c r="B38" s="10" t="s">
        <v>9</v>
      </c>
      <c r="C38" s="18"/>
      <c r="D38" s="21"/>
      <c r="E38" s="25"/>
      <c r="F38" s="25"/>
      <c r="G38" s="25"/>
      <c r="H38" s="25"/>
      <c r="I38" s="29">
        <f>I37+I36</f>
        <v>0</v>
      </c>
    </row>
    <row r="39" spans="1:9" ht="30">
      <c r="A39" s="4"/>
      <c r="B39" s="32" t="s">
        <v>3</v>
      </c>
      <c r="C39" s="18">
        <v>0.08</v>
      </c>
      <c r="D39" s="21"/>
      <c r="E39" s="25"/>
      <c r="F39" s="25"/>
      <c r="G39" s="25"/>
      <c r="H39" s="25"/>
      <c r="I39" s="28">
        <f>I38*C39</f>
        <v>0</v>
      </c>
    </row>
    <row r="40" spans="1:9" ht="30">
      <c r="A40" s="5"/>
      <c r="B40" s="10" t="s">
        <v>9</v>
      </c>
      <c r="C40" s="18"/>
      <c r="D40" s="21"/>
      <c r="E40" s="25"/>
      <c r="F40" s="25"/>
      <c r="G40" s="25"/>
      <c r="H40" s="25"/>
      <c r="I40" s="29">
        <f>SUM(I38:I39)</f>
        <v>0</v>
      </c>
    </row>
    <row r="41" spans="1:9" ht="30">
      <c r="A41" s="4"/>
      <c r="B41" s="32" t="s">
        <v>4</v>
      </c>
      <c r="C41" s="18">
        <v>0.1</v>
      </c>
      <c r="D41" s="21"/>
      <c r="E41" s="25"/>
      <c r="F41" s="25"/>
      <c r="G41" s="25"/>
      <c r="H41" s="25"/>
      <c r="I41" s="28">
        <f>I40*C41</f>
        <v>0</v>
      </c>
    </row>
    <row r="42" spans="1:9" ht="30">
      <c r="A42" s="5"/>
      <c r="B42" s="10" t="s">
        <v>9</v>
      </c>
      <c r="C42" s="18"/>
      <c r="D42" s="21"/>
      <c r="E42" s="25"/>
      <c r="F42" s="25"/>
      <c r="G42" s="25"/>
      <c r="H42" s="25"/>
      <c r="I42" s="29">
        <f>SUM(I40:I41)</f>
        <v>0</v>
      </c>
    </row>
    <row r="43" spans="1:11" ht="30">
      <c r="A43" s="4"/>
      <c r="B43" s="10" t="s">
        <v>10</v>
      </c>
      <c r="C43" s="18">
        <v>0.18</v>
      </c>
      <c r="D43" s="21"/>
      <c r="E43" s="25"/>
      <c r="F43" s="25"/>
      <c r="G43" s="25"/>
      <c r="H43" s="25"/>
      <c r="I43" s="29">
        <f>I42*C43</f>
        <v>0</v>
      </c>
      <c r="K43" s="15"/>
    </row>
    <row r="44" spans="1:9" ht="30">
      <c r="A44" s="5"/>
      <c r="B44" s="10" t="s">
        <v>5</v>
      </c>
      <c r="C44" s="18"/>
      <c r="D44" s="21"/>
      <c r="E44" s="25"/>
      <c r="F44" s="25"/>
      <c r="G44" s="25"/>
      <c r="H44" s="25"/>
      <c r="I44" s="30">
        <f>I43+I42</f>
        <v>0</v>
      </c>
    </row>
    <row r="45" spans="1:9" ht="38.25" customHeight="1" thickBot="1">
      <c r="A45"/>
      <c r="B45" s="45"/>
      <c r="I45" s="63"/>
    </row>
    <row r="46" ht="15.75" thickTop="1"/>
  </sheetData>
  <sheetProtection/>
  <mergeCells count="14">
    <mergeCell ref="B1:I1"/>
    <mergeCell ref="A3:I3"/>
    <mergeCell ref="G4:H4"/>
    <mergeCell ref="I4:I5"/>
    <mergeCell ref="A4:A5"/>
    <mergeCell ref="D4:D5"/>
    <mergeCell ref="E4:F4"/>
    <mergeCell ref="B2:I2"/>
    <mergeCell ref="B4:B5"/>
    <mergeCell ref="C4:C5"/>
    <mergeCell ref="C19:I19"/>
    <mergeCell ref="C27:I27"/>
    <mergeCell ref="C13:I13"/>
    <mergeCell ref="C7:I7"/>
  </mergeCells>
  <printOptions horizontalCentered="1"/>
  <pageMargins left="0.25" right="0.25" top="0.25" bottom="0.25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2021-02-24T08:03:07Z</dcterms:modified>
  <cp:category/>
  <cp:version/>
  <cp:contentType/>
  <cp:contentStatus/>
</cp:coreProperties>
</file>